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stin\Documents\2022\"/>
    </mc:Choice>
  </mc:AlternateContent>
  <xr:revisionPtr revIDLastSave="0" documentId="13_ncr:1_{77EB1623-6183-45AF-A4FE-772393D71FF1}" xr6:coauthVersionLast="47" xr6:coauthVersionMax="47" xr10:uidLastSave="{00000000-0000-0000-0000-000000000000}"/>
  <bookViews>
    <workbookView xWindow="-96" yWindow="-96" windowWidth="23232" windowHeight="13992" xr2:uid="{702EA0CA-6169-47B9-8DF1-9732F74E70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A11" i="1"/>
  <c r="J36" i="1"/>
  <c r="B36" i="1" s="1"/>
  <c r="J33" i="1"/>
  <c r="B33" i="1" s="1"/>
  <c r="J32" i="1"/>
  <c r="B32" i="1" s="1"/>
  <c r="M30" i="1"/>
  <c r="J29" i="1"/>
  <c r="B29" i="1" s="1"/>
  <c r="J28" i="1"/>
  <c r="B28" i="1"/>
  <c r="J26" i="1"/>
  <c r="B26" i="1" s="1"/>
  <c r="J25" i="1"/>
  <c r="B25" i="1"/>
  <c r="J24" i="1"/>
  <c r="J23" i="1"/>
  <c r="B23" i="1" s="1"/>
  <c r="B21" i="1"/>
  <c r="J20" i="1"/>
  <c r="B20" i="1"/>
  <c r="J19" i="1"/>
  <c r="J18" i="1"/>
  <c r="B18" i="1" s="1"/>
  <c r="D11" i="1"/>
  <c r="R10" i="1"/>
  <c r="O10" i="1"/>
  <c r="L10" i="1"/>
  <c r="I10" i="1"/>
  <c r="F10" i="1"/>
  <c r="R9" i="1"/>
  <c r="O9" i="1"/>
  <c r="L9" i="1"/>
  <c r="I9" i="1"/>
  <c r="F9" i="1"/>
  <c r="R8" i="1"/>
  <c r="O8" i="1"/>
  <c r="L8" i="1"/>
  <c r="I8" i="1"/>
  <c r="F8" i="1"/>
  <c r="R7" i="1"/>
  <c r="O7" i="1"/>
  <c r="L7" i="1"/>
  <c r="I7" i="1"/>
  <c r="F7" i="1"/>
  <c r="R6" i="1"/>
  <c r="O6" i="1"/>
  <c r="L6" i="1"/>
  <c r="I6" i="1"/>
  <c r="F6" i="1"/>
  <c r="R5" i="1"/>
  <c r="O5" i="1"/>
  <c r="L5" i="1"/>
  <c r="I5" i="1"/>
  <c r="F5" i="1"/>
  <c r="R4" i="1"/>
  <c r="O4" i="1"/>
  <c r="L4" i="1"/>
  <c r="I4" i="1"/>
  <c r="F4" i="1"/>
  <c r="R3" i="1"/>
  <c r="O3" i="1"/>
  <c r="L3" i="1"/>
  <c r="I3" i="1"/>
  <c r="F3" i="1"/>
  <c r="R2" i="1"/>
  <c r="O2" i="1"/>
  <c r="L2" i="1"/>
  <c r="I2" i="1"/>
  <c r="F2" i="1"/>
  <c r="I11" i="1" l="1"/>
  <c r="O11" i="1"/>
  <c r="N11" i="1" s="1"/>
  <c r="R11" i="1"/>
  <c r="Q11" i="1" s="1"/>
  <c r="F11" i="1"/>
  <c r="E11" i="1" s="1"/>
  <c r="L11" i="1"/>
</calcChain>
</file>

<file path=xl/sharedStrings.xml><?xml version="1.0" encoding="utf-8"?>
<sst xmlns="http://schemas.openxmlformats.org/spreadsheetml/2006/main" count="93" uniqueCount="44">
  <si>
    <t>RANCH</t>
  </si>
  <si>
    <t>FIELD</t>
  </si>
  <si>
    <t>FIELD ACRES</t>
  </si>
  <si>
    <t>Rent / ac</t>
  </si>
  <si>
    <t>Total $</t>
  </si>
  <si>
    <t>Rent / AC</t>
  </si>
  <si>
    <t>Rent / Ac</t>
  </si>
  <si>
    <t>New orchard</t>
  </si>
  <si>
    <t>Almonds yr 1-3</t>
  </si>
  <si>
    <t>Corn</t>
  </si>
  <si>
    <t>Tomato</t>
  </si>
  <si>
    <t>Sunflower</t>
  </si>
  <si>
    <t>Beans</t>
  </si>
  <si>
    <t>SIKES</t>
  </si>
  <si>
    <t>Pepper</t>
  </si>
  <si>
    <t>Grass hay</t>
  </si>
  <si>
    <t>Peppers</t>
  </si>
  <si>
    <t>Alfalfa</t>
  </si>
  <si>
    <t>Lupin</t>
  </si>
  <si>
    <t>Rents</t>
  </si>
  <si>
    <t>$/AC</t>
  </si>
  <si>
    <t>Price per ton</t>
  </si>
  <si>
    <t>yield</t>
  </si>
  <si>
    <t>Gross</t>
  </si>
  <si>
    <t>% Rent</t>
  </si>
  <si>
    <t>Wheat</t>
  </si>
  <si>
    <t>Target</t>
  </si>
  <si>
    <t>Guarantee</t>
  </si>
  <si>
    <t>EXP</t>
  </si>
  <si>
    <t>sacks</t>
  </si>
  <si>
    <t>Barley</t>
  </si>
  <si>
    <t>.</t>
  </si>
  <si>
    <t xml:space="preserve"> Silage Corn</t>
  </si>
  <si>
    <t>Field Corn</t>
  </si>
  <si>
    <t>Sudan</t>
  </si>
  <si>
    <t>trit/bean</t>
  </si>
  <si>
    <t>$180 / $2.5</t>
  </si>
  <si>
    <t>3ton /1ton</t>
  </si>
  <si>
    <t xml:space="preserve">Triticale  </t>
  </si>
  <si>
    <t>Pro Tree</t>
  </si>
  <si>
    <t>Almonds 4+</t>
  </si>
  <si>
    <t>Seed crops</t>
  </si>
  <si>
    <t>Total acres I farm</t>
  </si>
  <si>
    <t>Gross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</si>
</sst>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4" fillId="12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0" borderId="9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5" fillId="0" borderId="3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6" borderId="5" xfId="0" applyFill="1" applyBorder="1" applyAlignment="1">
      <alignment horizontal="center"/>
    </xf>
    <xf numFmtId="44" fontId="0" fillId="6" borderId="0" xfId="0" applyNumberFormat="1" applyFill="1" applyBorder="1" applyAlignment="1">
      <alignment horizontal="center"/>
    </xf>
    <xf numFmtId="44" fontId="5" fillId="0" borderId="4" xfId="1" applyFont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3" fillId="0" borderId="11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D643-1249-4043-B92A-11E4BBED2498}">
  <dimension ref="A1:R37"/>
  <sheetViews>
    <sheetView tabSelected="1" zoomScale="75" zoomScaleNormal="75" workbookViewId="0">
      <selection activeCell="E23" sqref="E23"/>
    </sheetView>
  </sheetViews>
  <sheetFormatPr defaultRowHeight="14.4" x14ac:dyDescent="0.55000000000000004"/>
  <cols>
    <col min="1" max="1" width="12.89453125" bestFit="1" customWidth="1"/>
    <col min="3" max="3" width="14.578125" bestFit="1" customWidth="1"/>
    <col min="4" max="4" width="12.89453125" bestFit="1" customWidth="1"/>
    <col min="5" max="5" width="10.15625" bestFit="1" customWidth="1"/>
    <col min="6" max="6" width="12" bestFit="1" customWidth="1"/>
    <col min="8" max="8" width="10.15625" bestFit="1" customWidth="1"/>
    <col min="9" max="9" width="12" bestFit="1" customWidth="1"/>
    <col min="10" max="10" width="9.7890625" bestFit="1" customWidth="1"/>
    <col min="11" max="11" width="10.15625" bestFit="1" customWidth="1"/>
    <col min="12" max="12" width="12" bestFit="1" customWidth="1"/>
    <col min="13" max="13" width="8.9453125" bestFit="1" customWidth="1"/>
    <col min="14" max="14" width="12.26171875" bestFit="1" customWidth="1"/>
    <col min="15" max="15" width="12" bestFit="1" customWidth="1"/>
    <col min="16" max="16" width="8.9453125" bestFit="1" customWidth="1"/>
    <col min="17" max="17" width="10.41796875" bestFit="1" customWidth="1"/>
    <col min="18" max="18" width="11" bestFit="1" customWidth="1"/>
  </cols>
  <sheetData>
    <row r="1" spans="1:18" ht="18.3" x14ac:dyDescent="0.7">
      <c r="A1" s="1" t="s">
        <v>0</v>
      </c>
      <c r="B1" s="1" t="s">
        <v>1</v>
      </c>
      <c r="C1" s="1" t="s">
        <v>2</v>
      </c>
      <c r="D1" s="28">
        <v>2022</v>
      </c>
      <c r="E1" s="29" t="s">
        <v>3</v>
      </c>
      <c r="F1" s="30" t="s">
        <v>4</v>
      </c>
      <c r="G1" s="28">
        <v>2021</v>
      </c>
      <c r="H1" s="29" t="s">
        <v>3</v>
      </c>
      <c r="I1" s="30" t="s">
        <v>4</v>
      </c>
      <c r="J1" s="28">
        <v>2020</v>
      </c>
      <c r="K1" s="29" t="s">
        <v>3</v>
      </c>
      <c r="L1" s="30" t="s">
        <v>4</v>
      </c>
      <c r="M1" s="28">
        <v>2019</v>
      </c>
      <c r="N1" s="49" t="s">
        <v>5</v>
      </c>
      <c r="O1" s="50" t="s">
        <v>4</v>
      </c>
      <c r="P1" s="28">
        <v>2018</v>
      </c>
      <c r="Q1" s="29" t="s">
        <v>6</v>
      </c>
      <c r="R1" s="54" t="s">
        <v>4</v>
      </c>
    </row>
    <row r="2" spans="1:18" x14ac:dyDescent="0.55000000000000004">
      <c r="A2" s="2" t="s">
        <v>7</v>
      </c>
      <c r="B2" s="3">
        <v>1</v>
      </c>
      <c r="C2" s="3">
        <v>45</v>
      </c>
      <c r="D2" s="31" t="s">
        <v>8</v>
      </c>
      <c r="E2" s="32">
        <v>250</v>
      </c>
      <c r="F2" s="33">
        <f>E2*C2</f>
        <v>11250</v>
      </c>
      <c r="G2" s="41" t="s">
        <v>9</v>
      </c>
      <c r="H2" s="42">
        <v>252</v>
      </c>
      <c r="I2" s="43">
        <f>H2*C2</f>
        <v>11340</v>
      </c>
      <c r="J2" s="41" t="s">
        <v>10</v>
      </c>
      <c r="K2" s="42">
        <v>521.09407199999998</v>
      </c>
      <c r="L2" s="46">
        <f t="shared" ref="L2:L10" si="0">K2*C2</f>
        <v>23449.233239999998</v>
      </c>
      <c r="M2" s="41" t="s">
        <v>11</v>
      </c>
      <c r="N2" s="42">
        <v>340</v>
      </c>
      <c r="O2" s="46">
        <f t="shared" ref="O2:O10" si="1">N2*C2</f>
        <v>15300</v>
      </c>
      <c r="P2" s="41" t="s">
        <v>12</v>
      </c>
      <c r="Q2" s="42">
        <v>230</v>
      </c>
      <c r="R2" s="43">
        <f t="shared" ref="R2:R10" si="2">Q2*C2</f>
        <v>10350</v>
      </c>
    </row>
    <row r="3" spans="1:18" x14ac:dyDescent="0.55000000000000004">
      <c r="A3" s="8" t="s">
        <v>13</v>
      </c>
      <c r="B3" s="9">
        <v>2</v>
      </c>
      <c r="C3" s="9">
        <v>38</v>
      </c>
      <c r="D3" s="34" t="s">
        <v>10</v>
      </c>
      <c r="E3" s="32">
        <v>787.5</v>
      </c>
      <c r="F3" s="33">
        <f t="shared" ref="F3:F10" si="3">E3*C3</f>
        <v>29925</v>
      </c>
      <c r="G3" s="41" t="s">
        <v>9</v>
      </c>
      <c r="H3" s="42">
        <v>252</v>
      </c>
      <c r="I3" s="43">
        <f>H3*C3</f>
        <v>9576</v>
      </c>
      <c r="J3" s="41" t="s">
        <v>10</v>
      </c>
      <c r="K3" s="42">
        <v>521.09407199999998</v>
      </c>
      <c r="L3" s="46">
        <f t="shared" si="0"/>
        <v>19801.574735999999</v>
      </c>
      <c r="M3" s="41" t="s">
        <v>11</v>
      </c>
      <c r="N3" s="42">
        <v>340</v>
      </c>
      <c r="O3" s="46">
        <f t="shared" si="1"/>
        <v>12920</v>
      </c>
      <c r="P3" s="41" t="s">
        <v>14</v>
      </c>
      <c r="Q3" s="42">
        <v>459</v>
      </c>
      <c r="R3" s="43">
        <f t="shared" si="2"/>
        <v>17442</v>
      </c>
    </row>
    <row r="4" spans="1:18" x14ac:dyDescent="0.55000000000000004">
      <c r="A4" s="8"/>
      <c r="B4" s="10">
        <v>3</v>
      </c>
      <c r="C4" s="10">
        <v>37</v>
      </c>
      <c r="D4" s="35" t="s">
        <v>11</v>
      </c>
      <c r="E4" s="32">
        <v>340</v>
      </c>
      <c r="F4" s="33">
        <f t="shared" si="3"/>
        <v>12580</v>
      </c>
      <c r="G4" s="34" t="s">
        <v>10</v>
      </c>
      <c r="H4" s="42">
        <v>600</v>
      </c>
      <c r="I4" s="43">
        <f t="shared" ref="I4:I10" si="4">H4*C4</f>
        <v>22200</v>
      </c>
      <c r="J4" s="41" t="s">
        <v>9</v>
      </c>
      <c r="K4" s="42">
        <v>310</v>
      </c>
      <c r="L4" s="46">
        <f t="shared" si="0"/>
        <v>11470</v>
      </c>
      <c r="M4" s="41" t="s">
        <v>10</v>
      </c>
      <c r="N4" s="51">
        <v>521.09407199999998</v>
      </c>
      <c r="O4" s="46">
        <f t="shared" si="1"/>
        <v>19280.480663999999</v>
      </c>
      <c r="P4" s="41" t="s">
        <v>11</v>
      </c>
      <c r="Q4" s="42">
        <v>280</v>
      </c>
      <c r="R4" s="43">
        <f t="shared" si="2"/>
        <v>10360</v>
      </c>
    </row>
    <row r="5" spans="1:18" x14ac:dyDescent="0.55000000000000004">
      <c r="A5" s="8"/>
      <c r="B5" s="9">
        <v>4</v>
      </c>
      <c r="C5" s="9">
        <v>31</v>
      </c>
      <c r="D5" s="34" t="s">
        <v>10</v>
      </c>
      <c r="E5" s="32">
        <v>787.5</v>
      </c>
      <c r="F5" s="33">
        <f t="shared" si="3"/>
        <v>24412.5</v>
      </c>
      <c r="G5" s="41" t="s">
        <v>11</v>
      </c>
      <c r="H5" s="42">
        <v>340</v>
      </c>
      <c r="I5" s="43">
        <f t="shared" si="4"/>
        <v>10540</v>
      </c>
      <c r="J5" s="41" t="s">
        <v>12</v>
      </c>
      <c r="K5" s="42">
        <v>240</v>
      </c>
      <c r="L5" s="46">
        <f t="shared" si="0"/>
        <v>7440</v>
      </c>
      <c r="M5" s="41" t="s">
        <v>10</v>
      </c>
      <c r="N5" s="51">
        <v>521.09407199999998</v>
      </c>
      <c r="O5" s="46">
        <f t="shared" si="1"/>
        <v>16153.916232</v>
      </c>
      <c r="P5" s="41" t="s">
        <v>11</v>
      </c>
      <c r="Q5" s="42">
        <v>280</v>
      </c>
      <c r="R5" s="43">
        <f t="shared" si="2"/>
        <v>8680</v>
      </c>
    </row>
    <row r="6" spans="1:18" x14ac:dyDescent="0.55000000000000004">
      <c r="A6" s="8"/>
      <c r="B6" s="11">
        <v>5</v>
      </c>
      <c r="C6" s="11">
        <v>29</v>
      </c>
      <c r="D6" s="36" t="s">
        <v>15</v>
      </c>
      <c r="E6" s="32">
        <v>144</v>
      </c>
      <c r="F6" s="33">
        <f t="shared" si="3"/>
        <v>4176</v>
      </c>
      <c r="G6" s="34" t="s">
        <v>10</v>
      </c>
      <c r="H6" s="32">
        <v>600</v>
      </c>
      <c r="I6" s="43">
        <f t="shared" si="4"/>
        <v>17400</v>
      </c>
      <c r="J6" s="41" t="s">
        <v>11</v>
      </c>
      <c r="K6" s="42">
        <v>340</v>
      </c>
      <c r="L6" s="46">
        <f t="shared" si="0"/>
        <v>9860</v>
      </c>
      <c r="M6" s="52" t="s">
        <v>16</v>
      </c>
      <c r="N6" s="53">
        <v>486</v>
      </c>
      <c r="O6" s="46">
        <f t="shared" si="1"/>
        <v>14094</v>
      </c>
      <c r="P6" s="41" t="s">
        <v>10</v>
      </c>
      <c r="Q6" s="42">
        <v>447.69614999999999</v>
      </c>
      <c r="R6" s="43">
        <f t="shared" si="2"/>
        <v>12983.18835</v>
      </c>
    </row>
    <row r="7" spans="1:18" ht="15.6" x14ac:dyDescent="0.6">
      <c r="A7" s="13"/>
      <c r="B7" s="9">
        <v>6</v>
      </c>
      <c r="C7" s="9">
        <v>40</v>
      </c>
      <c r="D7" s="34" t="s">
        <v>10</v>
      </c>
      <c r="E7" s="32">
        <v>787.5</v>
      </c>
      <c r="F7" s="33">
        <f t="shared" si="3"/>
        <v>31500</v>
      </c>
      <c r="G7" s="41" t="s">
        <v>11</v>
      </c>
      <c r="H7" s="42">
        <v>340</v>
      </c>
      <c r="I7" s="43">
        <f t="shared" si="4"/>
        <v>13600</v>
      </c>
      <c r="J7" s="41" t="s">
        <v>10</v>
      </c>
      <c r="K7" s="42">
        <v>521.09</v>
      </c>
      <c r="L7" s="46">
        <f t="shared" si="0"/>
        <v>20843.600000000002</v>
      </c>
      <c r="M7" s="41" t="s">
        <v>17</v>
      </c>
      <c r="N7" s="42">
        <v>320</v>
      </c>
      <c r="O7" s="46">
        <f t="shared" si="1"/>
        <v>12800</v>
      </c>
      <c r="P7" s="41" t="s">
        <v>17</v>
      </c>
      <c r="Q7" s="42">
        <v>320</v>
      </c>
      <c r="R7" s="43">
        <f t="shared" si="2"/>
        <v>12800</v>
      </c>
    </row>
    <row r="8" spans="1:18" x14ac:dyDescent="0.55000000000000004">
      <c r="A8" s="8"/>
      <c r="B8" s="9">
        <v>7</v>
      </c>
      <c r="C8" s="9">
        <v>15</v>
      </c>
      <c r="D8" s="34" t="s">
        <v>10</v>
      </c>
      <c r="E8" s="32">
        <v>787.5</v>
      </c>
      <c r="F8" s="33">
        <f t="shared" si="3"/>
        <v>11812.5</v>
      </c>
      <c r="G8" s="41" t="s">
        <v>9</v>
      </c>
      <c r="H8" s="42">
        <v>252</v>
      </c>
      <c r="I8" s="43">
        <f t="shared" si="4"/>
        <v>3780</v>
      </c>
      <c r="J8" s="41" t="s">
        <v>10</v>
      </c>
      <c r="K8" s="42">
        <v>521.09407199999998</v>
      </c>
      <c r="L8" s="46">
        <f t="shared" si="0"/>
        <v>7816.4110799999999</v>
      </c>
      <c r="M8" s="41" t="s">
        <v>11</v>
      </c>
      <c r="N8" s="42">
        <v>340</v>
      </c>
      <c r="O8" s="46">
        <f t="shared" si="1"/>
        <v>5100</v>
      </c>
      <c r="P8" s="41" t="s">
        <v>18</v>
      </c>
      <c r="Q8" s="42">
        <v>200</v>
      </c>
      <c r="R8" s="43">
        <f t="shared" si="2"/>
        <v>3000</v>
      </c>
    </row>
    <row r="9" spans="1:18" x14ac:dyDescent="0.55000000000000004">
      <c r="A9" s="8"/>
      <c r="B9" s="9">
        <v>8</v>
      </c>
      <c r="C9" s="9">
        <v>19</v>
      </c>
      <c r="D9" s="34" t="s">
        <v>10</v>
      </c>
      <c r="E9" s="32">
        <v>787.5</v>
      </c>
      <c r="F9" s="33">
        <f t="shared" si="3"/>
        <v>14962.5</v>
      </c>
      <c r="G9" s="41" t="s">
        <v>11</v>
      </c>
      <c r="H9" s="42">
        <v>340</v>
      </c>
      <c r="I9" s="43">
        <f t="shared" si="4"/>
        <v>6460</v>
      </c>
      <c r="J9" s="41" t="s">
        <v>12</v>
      </c>
      <c r="K9" s="42">
        <v>240</v>
      </c>
      <c r="L9" s="46">
        <f t="shared" si="0"/>
        <v>4560</v>
      </c>
      <c r="M9" s="41" t="s">
        <v>10</v>
      </c>
      <c r="N9" s="51">
        <v>521.09407199999998</v>
      </c>
      <c r="O9" s="46">
        <f t="shared" si="1"/>
        <v>9900.7873679999993</v>
      </c>
      <c r="P9" s="41" t="s">
        <v>11</v>
      </c>
      <c r="Q9" s="42">
        <v>280</v>
      </c>
      <c r="R9" s="43">
        <f t="shared" si="2"/>
        <v>5320</v>
      </c>
    </row>
    <row r="10" spans="1:18" x14ac:dyDescent="0.55000000000000004">
      <c r="A10" s="57" t="s">
        <v>43</v>
      </c>
      <c r="B10" s="14">
        <v>9</v>
      </c>
      <c r="C10" s="14">
        <v>30</v>
      </c>
      <c r="D10" s="37" t="s">
        <v>9</v>
      </c>
      <c r="E10" s="32">
        <v>310.20000000000005</v>
      </c>
      <c r="F10" s="33">
        <f t="shared" si="3"/>
        <v>9306.0000000000018</v>
      </c>
      <c r="G10" s="34" t="s">
        <v>10</v>
      </c>
      <c r="H10" s="32">
        <v>600</v>
      </c>
      <c r="I10" s="43">
        <f t="shared" si="4"/>
        <v>18000</v>
      </c>
      <c r="J10" s="41" t="s">
        <v>11</v>
      </c>
      <c r="K10" s="42">
        <v>340</v>
      </c>
      <c r="L10" s="46">
        <f t="shared" si="0"/>
        <v>10200</v>
      </c>
      <c r="M10" s="41" t="s">
        <v>17</v>
      </c>
      <c r="N10" s="42">
        <v>320</v>
      </c>
      <c r="O10" s="46">
        <f t="shared" si="1"/>
        <v>9600</v>
      </c>
      <c r="P10" s="41" t="s">
        <v>17</v>
      </c>
      <c r="Q10" s="42">
        <v>320</v>
      </c>
      <c r="R10" s="43">
        <f t="shared" si="2"/>
        <v>9600</v>
      </c>
    </row>
    <row r="11" spans="1:18" ht="14.7" thickBot="1" x14ac:dyDescent="0.6">
      <c r="A11" s="15">
        <f>SUM(C2:C10)</f>
        <v>284</v>
      </c>
      <c r="B11" s="16"/>
      <c r="C11" s="58" t="s">
        <v>42</v>
      </c>
      <c r="D11" s="38">
        <f>SUM(C3:C10)</f>
        <v>239</v>
      </c>
      <c r="E11" s="39">
        <f>F11/D11</f>
        <v>580.2280334728033</v>
      </c>
      <c r="F11" s="40">
        <f>SUM(F3:F10)</f>
        <v>138674.5</v>
      </c>
      <c r="G11" s="38"/>
      <c r="H11" s="44">
        <v>397.52112676056339</v>
      </c>
      <c r="I11" s="45">
        <f>SUM(I2:I10)</f>
        <v>112896</v>
      </c>
      <c r="J11" s="47"/>
      <c r="K11" s="48">
        <f>L11/A11</f>
        <v>406.48175723943666</v>
      </c>
      <c r="L11" s="45">
        <f>SUM(L2:L10)</f>
        <v>115440.81905600001</v>
      </c>
      <c r="M11" s="47"/>
      <c r="N11" s="48">
        <f>O11/A11</f>
        <v>405.45487416901415</v>
      </c>
      <c r="O11" s="45">
        <f>SUM(O2:O10)</f>
        <v>115149.18426400001</v>
      </c>
      <c r="P11" s="38"/>
      <c r="Q11" s="44">
        <f>R11/A11</f>
        <v>318.78587447183099</v>
      </c>
      <c r="R11" s="55">
        <f>SUM(R2:R10)</f>
        <v>90535.188349999997</v>
      </c>
    </row>
    <row r="12" spans="1:18" x14ac:dyDescent="0.55000000000000004">
      <c r="E12" s="56"/>
      <c r="F12" s="56"/>
    </row>
    <row r="17" spans="1:14" ht="18.3" x14ac:dyDescent="0.7">
      <c r="A17" s="17" t="s">
        <v>19</v>
      </c>
      <c r="B17" s="17" t="s">
        <v>20</v>
      </c>
      <c r="C17" s="17" t="s">
        <v>21</v>
      </c>
      <c r="D17" s="17"/>
      <c r="E17" s="17"/>
      <c r="F17" s="17"/>
      <c r="G17" s="17" t="s">
        <v>22</v>
      </c>
      <c r="H17" s="5"/>
      <c r="I17" s="17"/>
      <c r="J17" s="17" t="s">
        <v>23</v>
      </c>
      <c r="K17" s="5"/>
      <c r="L17" s="5"/>
      <c r="M17" s="1" t="s">
        <v>24</v>
      </c>
      <c r="N17" s="5"/>
    </row>
    <row r="18" spans="1:14" x14ac:dyDescent="0.55000000000000004">
      <c r="A18" s="9" t="s">
        <v>10</v>
      </c>
      <c r="B18" s="18">
        <f>J18*M18</f>
        <v>787.5</v>
      </c>
      <c r="C18" s="4">
        <v>105</v>
      </c>
      <c r="D18" s="4"/>
      <c r="E18" s="4"/>
      <c r="F18" s="4"/>
      <c r="G18" s="5">
        <v>50</v>
      </c>
      <c r="H18" s="4"/>
      <c r="I18" s="4"/>
      <c r="J18" s="6">
        <f>G18*C18</f>
        <v>5250</v>
      </c>
      <c r="K18" s="5"/>
      <c r="L18" s="5"/>
      <c r="M18" s="19">
        <v>0.15</v>
      </c>
      <c r="N18" s="5"/>
    </row>
    <row r="19" spans="1:14" x14ac:dyDescent="0.55000000000000004">
      <c r="A19" s="5" t="s">
        <v>25</v>
      </c>
      <c r="B19" s="18">
        <v>145</v>
      </c>
      <c r="C19" s="4">
        <v>200</v>
      </c>
      <c r="D19" s="4"/>
      <c r="E19" s="4"/>
      <c r="F19" s="4"/>
      <c r="G19" s="5">
        <v>2.5</v>
      </c>
      <c r="H19" s="4"/>
      <c r="I19" s="4"/>
      <c r="J19" s="6">
        <f>G19*C19</f>
        <v>500</v>
      </c>
      <c r="K19" s="5"/>
      <c r="L19" s="5"/>
      <c r="M19" s="19"/>
      <c r="N19" s="5"/>
    </row>
    <row r="20" spans="1:14" x14ac:dyDescent="0.55000000000000004">
      <c r="A20" s="12" t="s">
        <v>14</v>
      </c>
      <c r="B20" s="18">
        <f>J20*M20</f>
        <v>607.5</v>
      </c>
      <c r="C20" s="4">
        <v>375</v>
      </c>
      <c r="D20" s="4"/>
      <c r="E20" s="4"/>
      <c r="F20" s="4"/>
      <c r="G20" s="5">
        <v>18</v>
      </c>
      <c r="H20" s="4"/>
      <c r="I20" s="4"/>
      <c r="J20" s="6">
        <f>G20*C20</f>
        <v>6750</v>
      </c>
      <c r="K20" s="5"/>
      <c r="L20" s="5"/>
      <c r="M20" s="19">
        <v>0.09</v>
      </c>
      <c r="N20" s="5"/>
    </row>
    <row r="21" spans="1:14" x14ac:dyDescent="0.55000000000000004">
      <c r="A21" s="20" t="s">
        <v>11</v>
      </c>
      <c r="B21" s="18">
        <f>J21*M21</f>
        <v>340</v>
      </c>
      <c r="C21" s="4" t="s">
        <v>26</v>
      </c>
      <c r="D21" s="4"/>
      <c r="E21" s="4"/>
      <c r="F21" s="4"/>
      <c r="G21" s="5"/>
      <c r="H21" s="4"/>
      <c r="I21" s="4"/>
      <c r="J21" s="6">
        <v>1700</v>
      </c>
      <c r="K21" s="5"/>
      <c r="L21" s="5"/>
      <c r="M21" s="19">
        <v>0.2</v>
      </c>
      <c r="N21" s="5"/>
    </row>
    <row r="22" spans="1:14" x14ac:dyDescent="0.55000000000000004">
      <c r="A22" s="27" t="s">
        <v>41</v>
      </c>
      <c r="B22" s="6">
        <v>400</v>
      </c>
      <c r="C22" s="4" t="s">
        <v>27</v>
      </c>
      <c r="D22" s="4"/>
      <c r="E22" s="4"/>
      <c r="F22" s="4"/>
      <c r="G22" s="5"/>
      <c r="H22" s="4"/>
      <c r="I22" s="4"/>
      <c r="J22" s="6"/>
      <c r="K22" s="5"/>
      <c r="L22" s="5"/>
      <c r="M22" s="19"/>
      <c r="N22" s="5"/>
    </row>
    <row r="23" spans="1:14" x14ac:dyDescent="0.55000000000000004">
      <c r="A23" s="21" t="s">
        <v>17</v>
      </c>
      <c r="B23" s="18">
        <f>M23*J23</f>
        <v>264</v>
      </c>
      <c r="C23" s="4">
        <v>220</v>
      </c>
      <c r="D23" s="4"/>
      <c r="E23" s="4"/>
      <c r="F23" s="4"/>
      <c r="G23" s="5">
        <v>6</v>
      </c>
      <c r="H23" s="4"/>
      <c r="I23" s="4"/>
      <c r="J23" s="6">
        <f>G23*C23</f>
        <v>1320</v>
      </c>
      <c r="K23" s="5"/>
      <c r="L23" s="5"/>
      <c r="M23" s="19">
        <v>0.2</v>
      </c>
      <c r="N23" s="5"/>
    </row>
    <row r="24" spans="1:14" x14ac:dyDescent="0.55000000000000004">
      <c r="A24" s="5" t="s">
        <v>28</v>
      </c>
      <c r="B24" s="18">
        <v>450</v>
      </c>
      <c r="C24" s="4"/>
      <c r="D24" s="4"/>
      <c r="E24" s="4"/>
      <c r="F24" s="4"/>
      <c r="G24" s="5"/>
      <c r="H24" s="4"/>
      <c r="I24" s="4"/>
      <c r="J24" s="6">
        <f>G24*C24</f>
        <v>0</v>
      </c>
      <c r="K24" s="5"/>
      <c r="L24" s="5"/>
      <c r="M24" s="19"/>
      <c r="N24" s="5"/>
    </row>
    <row r="25" spans="1:14" x14ac:dyDescent="0.55000000000000004">
      <c r="A25" s="22" t="s">
        <v>15</v>
      </c>
      <c r="B25" s="18">
        <f>C25*G25*M25</f>
        <v>144</v>
      </c>
      <c r="C25" s="4">
        <v>180</v>
      </c>
      <c r="D25" s="4"/>
      <c r="E25" s="4"/>
      <c r="F25" s="4"/>
      <c r="G25" s="5">
        <v>4</v>
      </c>
      <c r="H25" s="4"/>
      <c r="I25" s="4"/>
      <c r="J25" s="6">
        <f>G25*C25</f>
        <v>720</v>
      </c>
      <c r="K25" s="5"/>
      <c r="L25" s="5"/>
      <c r="M25" s="19">
        <v>0.2</v>
      </c>
      <c r="N25" s="5"/>
    </row>
    <row r="26" spans="1:14" x14ac:dyDescent="0.55000000000000004">
      <c r="A26" s="23" t="s">
        <v>12</v>
      </c>
      <c r="B26" s="18">
        <f>J26*M26</f>
        <v>240</v>
      </c>
      <c r="C26" s="4">
        <v>48</v>
      </c>
      <c r="D26" s="4"/>
      <c r="E26" s="4"/>
      <c r="F26" s="4"/>
      <c r="G26" s="5">
        <v>25</v>
      </c>
      <c r="H26" s="4"/>
      <c r="I26" s="5" t="s">
        <v>29</v>
      </c>
      <c r="J26" s="6">
        <f>G26*C26</f>
        <v>1200</v>
      </c>
      <c r="K26" s="5"/>
      <c r="L26" s="5"/>
      <c r="M26" s="19">
        <v>0.2</v>
      </c>
      <c r="N26" s="5"/>
    </row>
    <row r="27" spans="1:14" x14ac:dyDescent="0.55000000000000004">
      <c r="A27" s="5" t="s">
        <v>30</v>
      </c>
      <c r="B27" s="18">
        <v>160</v>
      </c>
      <c r="C27" s="4">
        <v>280</v>
      </c>
      <c r="D27" s="4"/>
      <c r="E27" s="4"/>
      <c r="F27" s="4"/>
      <c r="G27" s="5">
        <v>2</v>
      </c>
      <c r="H27" s="4"/>
      <c r="I27" s="4"/>
      <c r="J27" s="6" t="s">
        <v>31</v>
      </c>
      <c r="K27" s="5"/>
      <c r="L27" s="5"/>
      <c r="M27" s="19">
        <v>0.25</v>
      </c>
      <c r="N27" s="5"/>
    </row>
    <row r="28" spans="1:14" x14ac:dyDescent="0.55000000000000004">
      <c r="A28" s="14" t="s">
        <v>32</v>
      </c>
      <c r="B28" s="18">
        <f>J28*M28</f>
        <v>310.20000000000005</v>
      </c>
      <c r="C28" s="4">
        <v>47</v>
      </c>
      <c r="D28" s="4"/>
      <c r="E28" s="4"/>
      <c r="F28" s="4"/>
      <c r="G28" s="5">
        <v>33</v>
      </c>
      <c r="H28" s="4"/>
      <c r="I28" s="4"/>
      <c r="J28" s="6">
        <f>G28*C28</f>
        <v>1551</v>
      </c>
      <c r="K28" s="5"/>
      <c r="L28" s="5"/>
      <c r="M28" s="19">
        <v>0.2</v>
      </c>
      <c r="N28" s="5"/>
    </row>
    <row r="29" spans="1:14" x14ac:dyDescent="0.55000000000000004">
      <c r="A29" s="14" t="s">
        <v>33</v>
      </c>
      <c r="B29" s="7">
        <f>J29*M29</f>
        <v>308</v>
      </c>
      <c r="C29" s="4">
        <v>220</v>
      </c>
      <c r="D29" s="5"/>
      <c r="E29" s="5"/>
      <c r="F29" s="5"/>
      <c r="G29" s="5">
        <v>7</v>
      </c>
      <c r="H29" s="5"/>
      <c r="I29" s="5"/>
      <c r="J29" s="6">
        <f>G29*C29</f>
        <v>1540</v>
      </c>
      <c r="K29" s="5"/>
      <c r="L29" s="5"/>
      <c r="M29" s="19">
        <v>0.2</v>
      </c>
      <c r="N29" s="5"/>
    </row>
    <row r="30" spans="1:14" x14ac:dyDescent="0.55000000000000004">
      <c r="A30" s="5" t="s">
        <v>34</v>
      </c>
      <c r="B30" s="18">
        <v>120</v>
      </c>
      <c r="C30" s="4"/>
      <c r="D30" s="4"/>
      <c r="E30" s="4"/>
      <c r="F30" s="4"/>
      <c r="G30" s="5"/>
      <c r="H30" s="4"/>
      <c r="I30" s="4"/>
      <c r="J30" s="6">
        <v>1700</v>
      </c>
      <c r="K30" s="5"/>
      <c r="L30" s="5"/>
      <c r="M30" s="19">
        <f>B31/J30</f>
        <v>0.18529411764705883</v>
      </c>
      <c r="N30" s="5"/>
    </row>
    <row r="31" spans="1:14" x14ac:dyDescent="0.55000000000000004">
      <c r="A31" s="5" t="s">
        <v>35</v>
      </c>
      <c r="B31" s="24">
        <v>315</v>
      </c>
      <c r="C31" s="4" t="s">
        <v>36</v>
      </c>
      <c r="D31" s="4"/>
      <c r="E31" s="4"/>
      <c r="F31" s="4"/>
      <c r="G31" s="5" t="s">
        <v>37</v>
      </c>
      <c r="H31" s="4"/>
      <c r="I31" s="4"/>
      <c r="J31" s="6"/>
      <c r="K31" s="5"/>
      <c r="L31" s="5"/>
      <c r="M31" s="19"/>
      <c r="N31" s="5"/>
    </row>
    <row r="32" spans="1:14" x14ac:dyDescent="0.55000000000000004">
      <c r="A32" s="5" t="s">
        <v>18</v>
      </c>
      <c r="B32" s="4">
        <f>M32*J32</f>
        <v>200</v>
      </c>
      <c r="C32" s="5">
        <v>1000</v>
      </c>
      <c r="D32" s="5"/>
      <c r="E32" s="5"/>
      <c r="F32" s="5"/>
      <c r="G32" s="5">
        <v>1</v>
      </c>
      <c r="H32" s="5"/>
      <c r="I32" s="5"/>
      <c r="J32" s="5">
        <f>G32*C32</f>
        <v>1000</v>
      </c>
      <c r="K32" s="5"/>
      <c r="L32" s="5"/>
      <c r="M32" s="25">
        <v>0.2</v>
      </c>
      <c r="N32" s="5"/>
    </row>
    <row r="33" spans="1:14" x14ac:dyDescent="0.55000000000000004">
      <c r="A33" s="5" t="s">
        <v>38</v>
      </c>
      <c r="B33" s="7">
        <f>J33*M33</f>
        <v>135</v>
      </c>
      <c r="C33" s="4">
        <v>180</v>
      </c>
      <c r="D33" s="4"/>
      <c r="E33" s="4"/>
      <c r="F33" s="4"/>
      <c r="G33" s="5">
        <v>3</v>
      </c>
      <c r="H33" s="4"/>
      <c r="I33" s="4"/>
      <c r="J33" s="7">
        <f>G33*C33</f>
        <v>540</v>
      </c>
      <c r="K33" s="5"/>
      <c r="L33" s="5"/>
      <c r="M33" s="19">
        <v>0.25</v>
      </c>
      <c r="N33" s="5"/>
    </row>
    <row r="34" spans="1:14" x14ac:dyDescent="0.55000000000000004">
      <c r="A34" s="5" t="s">
        <v>39</v>
      </c>
      <c r="B34" s="4">
        <v>450</v>
      </c>
      <c r="C34" s="5"/>
      <c r="D34" s="5"/>
      <c r="E34" s="5"/>
      <c r="F34" s="5"/>
      <c r="G34" s="5"/>
      <c r="H34" s="5"/>
      <c r="I34" s="5"/>
      <c r="J34" s="5"/>
      <c r="K34" s="26"/>
      <c r="L34" s="5"/>
      <c r="M34" s="5"/>
      <c r="N34" s="5"/>
    </row>
    <row r="35" spans="1:14" x14ac:dyDescent="0.55000000000000004">
      <c r="A35" s="3" t="s">
        <v>8</v>
      </c>
      <c r="B35" s="4">
        <v>250</v>
      </c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</row>
    <row r="36" spans="1:14" x14ac:dyDescent="0.55000000000000004">
      <c r="A36" s="3" t="s">
        <v>40</v>
      </c>
      <c r="B36" s="7">
        <f>M36*J36</f>
        <v>520</v>
      </c>
      <c r="C36" s="6">
        <v>2</v>
      </c>
      <c r="D36" s="5"/>
      <c r="E36" s="5"/>
      <c r="F36" s="5"/>
      <c r="G36" s="5">
        <v>2000</v>
      </c>
      <c r="H36" s="5"/>
      <c r="I36" s="5"/>
      <c r="J36" s="7">
        <f>G36*C36</f>
        <v>4000</v>
      </c>
      <c r="K36" s="6"/>
      <c r="L36" s="5"/>
      <c r="M36" s="25">
        <v>0.13</v>
      </c>
      <c r="N36" s="5"/>
    </row>
    <row r="37" spans="1:14" x14ac:dyDescent="0.55000000000000004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Timothy</dc:creator>
  <cp:lastModifiedBy>Dustin Timothy</cp:lastModifiedBy>
  <dcterms:created xsi:type="dcterms:W3CDTF">2022-03-18T23:27:00Z</dcterms:created>
  <dcterms:modified xsi:type="dcterms:W3CDTF">2022-03-18T23:46:38Z</dcterms:modified>
</cp:coreProperties>
</file>